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'Sheet1'!$A$1:$I$102</definedName>
  </definedNames>
  <calcPr fullCalcOnLoad="1"/>
</workbook>
</file>

<file path=xl/sharedStrings.xml><?xml version="1.0" encoding="utf-8"?>
<sst xmlns="http://schemas.openxmlformats.org/spreadsheetml/2006/main" count="93" uniqueCount="90">
  <si>
    <t>FORM NO. 16</t>
  </si>
  <si>
    <t>[ See rule 31(1)(a) ]</t>
  </si>
  <si>
    <t>Certificate under section 203 of the Income-tax Act, 1961 for tax deducted</t>
  </si>
  <si>
    <t>at source from income chargeable under the head "Salaries"</t>
  </si>
  <si>
    <t>Name and Address of the Employer</t>
  </si>
  <si>
    <t>Name and Designation of the Employee</t>
  </si>
  <si>
    <t>PAN/GIR NO.</t>
  </si>
  <si>
    <t>TAN NO.</t>
  </si>
  <si>
    <t>TDS Circle where Annual Return / Statements</t>
  </si>
  <si>
    <t>PERIOD</t>
  </si>
  <si>
    <t>ASSESSMENT YEAR</t>
  </si>
  <si>
    <t>Under Section 206 is to be filed</t>
  </si>
  <si>
    <t>FROM</t>
  </si>
  <si>
    <t>TO</t>
  </si>
  <si>
    <t>1.4.2002</t>
  </si>
  <si>
    <t>31.3.2003</t>
  </si>
  <si>
    <t>2003-2004</t>
  </si>
  <si>
    <t>DETAILS OF SALARY PAID AND ANY OTHER INCOME AND TAX DEDUCTED</t>
  </si>
  <si>
    <t>Gross Salary</t>
  </si>
  <si>
    <t>(a)   Salary as per provisions contained in section 17(1)</t>
  </si>
  <si>
    <t>(b)   Value of perquisites under section 17(2)</t>
  </si>
  <si>
    <t>(as per Form No. 12BA, wherever applicable)</t>
  </si>
  <si>
    <t>(c)   Profits in lieu of salary under section 17(3)</t>
  </si>
  <si>
    <t>(d)   Total</t>
  </si>
  <si>
    <t>Less : Allowance to the extent exempt under section 10</t>
  </si>
  <si>
    <r>
      <t>(a)</t>
    </r>
    <r>
      <rPr>
        <sz val="11"/>
        <rFont val="Book Antiqua"/>
        <family val="1"/>
      </rPr>
      <t xml:space="preserve">   House Rent Allowance U/s. 10(13A)</t>
    </r>
  </si>
  <si>
    <r>
      <t>(b)</t>
    </r>
    <r>
      <rPr>
        <sz val="11"/>
        <rFont val="Book Antiqua"/>
        <family val="1"/>
      </rPr>
      <t xml:space="preserve">   Transport Allowance U/s. 10(14)</t>
    </r>
  </si>
  <si>
    <r>
      <t>(c)</t>
    </r>
    <r>
      <rPr>
        <sz val="11"/>
        <rFont val="Book Antiqua"/>
        <family val="1"/>
      </rPr>
      <t xml:space="preserve">   Children Education Allowance 10(14)</t>
    </r>
  </si>
  <si>
    <t>Balance (1-2)</t>
  </si>
  <si>
    <t>Deductions :</t>
  </si>
  <si>
    <r>
      <t>(a)</t>
    </r>
    <r>
      <rPr>
        <sz val="11"/>
        <rFont val="Book Antiqua"/>
        <family val="1"/>
      </rPr>
      <t xml:space="preserve">   Standard Deduction</t>
    </r>
  </si>
  <si>
    <r>
      <t>(c)</t>
    </r>
    <r>
      <rPr>
        <sz val="11"/>
        <rFont val="Book Antiqua"/>
        <family val="1"/>
      </rPr>
      <t xml:space="preserve">   Tax on Employment</t>
    </r>
  </si>
  <si>
    <t>Aggregate of 4(a)  to 4( c)</t>
  </si>
  <si>
    <t>Income chargeable under the Head "Salaries" (3 - 5)</t>
  </si>
  <si>
    <t>Add : Any other income reported by the employee</t>
  </si>
  <si>
    <r>
      <t>(a)</t>
    </r>
    <r>
      <rPr>
        <sz val="11"/>
        <rFont val="Book Antiqua"/>
        <family val="1"/>
      </rPr>
      <t xml:space="preserve">   Bank Interest </t>
    </r>
  </si>
  <si>
    <r>
      <t>(b)</t>
    </r>
    <r>
      <rPr>
        <sz val="11"/>
        <rFont val="Book Antiqua"/>
        <family val="1"/>
      </rPr>
      <t xml:space="preserve">   Interest on NSC</t>
    </r>
  </si>
  <si>
    <r>
      <t>(c)</t>
    </r>
    <r>
      <rPr>
        <sz val="11"/>
        <rFont val="Book Antiqua"/>
        <family val="1"/>
      </rPr>
      <t xml:space="preserve">   Other Income (Int. on Hsg. Loan)</t>
    </r>
  </si>
  <si>
    <t>Gross Total Income (6 + 7)</t>
  </si>
  <si>
    <t>Deductions Under Chapter VI-A</t>
  </si>
  <si>
    <t>Gross Amount</t>
  </si>
  <si>
    <t>Qualifying Amount</t>
  </si>
  <si>
    <t>Deductible Amount</t>
  </si>
  <si>
    <r>
      <t>(a)</t>
    </r>
    <r>
      <rPr>
        <sz val="11"/>
        <rFont val="Book Antiqua"/>
        <family val="1"/>
      </rPr>
      <t xml:space="preserve">   Jeevan Suraksha U/s. 80CCC</t>
    </r>
  </si>
  <si>
    <r>
      <t>(b)</t>
    </r>
    <r>
      <rPr>
        <sz val="11"/>
        <rFont val="Book Antiqua"/>
        <family val="1"/>
      </rPr>
      <t xml:space="preserve">   Mediclaim U/s. 80D</t>
    </r>
  </si>
  <si>
    <r>
      <t>(c)</t>
    </r>
    <r>
      <rPr>
        <sz val="11"/>
        <rFont val="Book Antiqua"/>
        <family val="1"/>
      </rPr>
      <t xml:space="preserve">   Donation U/s. 80G</t>
    </r>
  </si>
  <si>
    <r>
      <t>(d)</t>
    </r>
    <r>
      <rPr>
        <sz val="11"/>
        <rFont val="Book Antiqua"/>
        <family val="1"/>
      </rPr>
      <t xml:space="preserve">   Bank Interest U/s. 80L</t>
    </r>
  </si>
  <si>
    <t>Aggregate of Deductible Amount Under Chapter VI-A</t>
  </si>
  <si>
    <t>Total Income (8 - 10)</t>
  </si>
  <si>
    <t>Tax on Total Income</t>
  </si>
  <si>
    <t>Rebate and Relief Under Chapter VIII</t>
  </si>
  <si>
    <t>I.     Under Section 88</t>
  </si>
  <si>
    <t>Tax Rebate/Relief</t>
  </si>
  <si>
    <t>(please specify)</t>
  </si>
  <si>
    <r>
      <t>(a)</t>
    </r>
    <r>
      <rPr>
        <sz val="11"/>
        <rFont val="Book Antiqua"/>
        <family val="1"/>
      </rPr>
      <t xml:space="preserve">   LIC Premium</t>
    </r>
  </si>
  <si>
    <r>
      <t>(b)</t>
    </r>
    <r>
      <rPr>
        <sz val="11"/>
        <rFont val="Book Antiqua"/>
        <family val="1"/>
      </rPr>
      <t xml:space="preserve">   PF</t>
    </r>
  </si>
  <si>
    <r>
      <t>(c)</t>
    </r>
    <r>
      <rPr>
        <sz val="11"/>
        <rFont val="Book Antiqua"/>
        <family val="1"/>
      </rPr>
      <t xml:space="preserve">   PPF</t>
    </r>
  </si>
  <si>
    <r>
      <t>(d)</t>
    </r>
    <r>
      <rPr>
        <sz val="11"/>
        <rFont val="Book Antiqua"/>
        <family val="1"/>
      </rPr>
      <t xml:space="preserve">   NSC </t>
    </r>
  </si>
  <si>
    <r>
      <t>(e)</t>
    </r>
    <r>
      <rPr>
        <sz val="11"/>
        <rFont val="Book Antiqua"/>
        <family val="1"/>
      </rPr>
      <t xml:space="preserve">   Interest on NSC</t>
    </r>
  </si>
  <si>
    <t>(f)    Repayment of Hsg. Loan</t>
  </si>
  <si>
    <t>(g)    Infrastructure Bond</t>
  </si>
  <si>
    <t>(h)   Total [(a) to (g)]</t>
  </si>
  <si>
    <t>II.    (a)   Under Section 88B</t>
  </si>
  <si>
    <t>(b)   Under Section 88C</t>
  </si>
  <si>
    <t>III.   Under Section 89 (attach details)</t>
  </si>
  <si>
    <t>Aggregate of tax rebates and relief at 13 above</t>
  </si>
  <si>
    <t>[I(f) + II(a) + II(b) + III]</t>
  </si>
  <si>
    <t>Tax Payable (12 - 14) and Surcharge thereon</t>
  </si>
  <si>
    <t>Less : Tax Deducted at Source</t>
  </si>
  <si>
    <t>Tax Payable / Refundable (15 - 16)</t>
  </si>
  <si>
    <t>AMOUNT</t>
  </si>
  <si>
    <t>DATE OF PAYMENT</t>
  </si>
  <si>
    <t>I,</t>
  </si>
  <si>
    <t>Son of</t>
  </si>
  <si>
    <t>working in the capacity of</t>
  </si>
  <si>
    <t>(designation) do hereby certify that a sum of Rs.</t>
  </si>
  <si>
    <t>[Rupees</t>
  </si>
  <si>
    <t>(in words)] has been deducted</t>
  </si>
  <si>
    <t>at source and paid to the credit of the Central Government.  I further certify that the information given above is true and</t>
  </si>
  <si>
    <t>correct based on the books of accounts, documents and other available records.</t>
  </si>
  <si>
    <t>Signature of the person responsible for deduction of tax</t>
  </si>
  <si>
    <t>Place :</t>
  </si>
  <si>
    <t>Full Name</t>
  </si>
  <si>
    <t>Date  :</t>
  </si>
  <si>
    <t>Designation</t>
  </si>
  <si>
    <r>
      <t>(b)</t>
    </r>
    <r>
      <rPr>
        <sz val="11"/>
        <rFont val="Book Antiqua"/>
        <family val="1"/>
      </rPr>
      <t xml:space="preserve">   Conveyance Allowance</t>
    </r>
  </si>
  <si>
    <t>PAN</t>
  </si>
  <si>
    <t>TOTAL</t>
  </si>
  <si>
    <t>Name of Bank and Branch where Tax Deposited</t>
  </si>
  <si>
    <t xml:space="preserve">Details of Tax deducted and deposited into Central Govt.Account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</si>
</sst>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</numFmts>
  <fonts count="9">
    <font>
      <sz val="10"/>
      <name val="Arial"/>
      <family val="0"/>
    </font>
    <font>
      <sz val="10"/>
      <name val="Book Antiqua"/>
      <family val="1"/>
    </font>
    <font>
      <b/>
      <sz val="14"/>
      <name val="Book Antiqua"/>
      <family val="1"/>
    </font>
    <font>
      <i/>
      <sz val="11"/>
      <name val="Book Antiqua"/>
      <family val="1"/>
    </font>
    <font>
      <b/>
      <i/>
      <sz val="11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u val="single"/>
      <sz val="11"/>
      <name val="Book Antiqua"/>
      <family val="1"/>
    </font>
    <font>
      <i/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164" fontId="6" fillId="0" borderId="1" xfId="0" applyNumberFormat="1" applyFont="1" applyBorder="1" applyAlignment="1">
      <alignment horizontal="left" indent="1"/>
    </xf>
    <xf numFmtId="0" fontId="6" fillId="2" borderId="0" xfId="0" applyFont="1" applyFill="1" applyBorder="1" applyAlignment="1">
      <alignment horizontal="left" indent="1"/>
    </xf>
    <xf numFmtId="164" fontId="5" fillId="0" borderId="3" xfId="0" applyNumberFormat="1" applyFont="1" applyBorder="1" applyAlignment="1">
      <alignment horizontal="left" inden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 horizontal="left" indent="1"/>
    </xf>
    <xf numFmtId="164" fontId="1" fillId="0" borderId="6" xfId="0" applyNumberFormat="1" applyFont="1" applyBorder="1" applyAlignment="1">
      <alignment horizontal="left" inden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left" indent="1"/>
    </xf>
    <xf numFmtId="164" fontId="5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indent="1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4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41" fontId="5" fillId="0" borderId="7" xfId="15" applyNumberFormat="1" applyFont="1" applyBorder="1" applyAlignment="1">
      <alignment/>
    </xf>
    <xf numFmtId="41" fontId="5" fillId="0" borderId="12" xfId="15" applyNumberFormat="1" applyFont="1" applyBorder="1" applyAlignment="1">
      <alignment/>
    </xf>
    <xf numFmtId="41" fontId="5" fillId="0" borderId="0" xfId="15" applyNumberFormat="1" applyFont="1" applyBorder="1" applyAlignment="1">
      <alignment/>
    </xf>
    <xf numFmtId="41" fontId="5" fillId="0" borderId="10" xfId="15" applyNumberFormat="1" applyFont="1" applyBorder="1" applyAlignment="1">
      <alignment/>
    </xf>
    <xf numFmtId="41" fontId="5" fillId="2" borderId="11" xfId="15" applyNumberFormat="1" applyFont="1" applyFill="1" applyBorder="1" applyAlignment="1">
      <alignment/>
    </xf>
    <xf numFmtId="0" fontId="1" fillId="0" borderId="0" xfId="0" applyFont="1" applyBorder="1" applyAlignment="1">
      <alignment horizontal="left" indent="2"/>
    </xf>
    <xf numFmtId="41" fontId="5" fillId="0" borderId="11" xfId="15" applyNumberFormat="1" applyFont="1" applyFill="1" applyBorder="1" applyAlignment="1">
      <alignment/>
    </xf>
    <xf numFmtId="41" fontId="5" fillId="3" borderId="13" xfId="15" applyNumberFormat="1" applyFont="1" applyFill="1" applyBorder="1" applyAlignment="1">
      <alignment/>
    </xf>
    <xf numFmtId="41" fontId="5" fillId="3" borderId="11" xfId="15" applyNumberFormat="1" applyFont="1" applyFill="1" applyBorder="1" applyAlignment="1">
      <alignment/>
    </xf>
    <xf numFmtId="41" fontId="5" fillId="0" borderId="2" xfId="15" applyNumberFormat="1" applyFont="1" applyBorder="1" applyAlignment="1">
      <alignment/>
    </xf>
    <xf numFmtId="41" fontId="5" fillId="3" borderId="9" xfId="15" applyNumberFormat="1" applyFont="1" applyFill="1" applyBorder="1" applyAlignment="1">
      <alignment/>
    </xf>
    <xf numFmtId="41" fontId="1" fillId="0" borderId="0" xfId="15" applyNumberFormat="1" applyFont="1" applyBorder="1" applyAlignment="1">
      <alignment horizontal="center" shrinkToFit="1"/>
    </xf>
    <xf numFmtId="41" fontId="1" fillId="0" borderId="11" xfId="15" applyNumberFormat="1" applyFont="1" applyBorder="1" applyAlignment="1">
      <alignment horizontal="center" shrinkToFit="1"/>
    </xf>
    <xf numFmtId="41" fontId="1" fillId="0" borderId="10" xfId="15" applyNumberFormat="1" applyFont="1" applyBorder="1" applyAlignment="1">
      <alignment horizontal="center" shrinkToFit="1"/>
    </xf>
    <xf numFmtId="41" fontId="1" fillId="0" borderId="10" xfId="15" applyNumberFormat="1" applyFont="1" applyBorder="1" applyAlignment="1">
      <alignment/>
    </xf>
    <xf numFmtId="41" fontId="5" fillId="2" borderId="9" xfId="15" applyNumberFormat="1" applyFont="1" applyFill="1" applyBorder="1" applyAlignment="1">
      <alignment/>
    </xf>
    <xf numFmtId="41" fontId="5" fillId="2" borderId="13" xfId="15" applyNumberFormat="1" applyFont="1" applyFill="1" applyBorder="1" applyAlignment="1">
      <alignment/>
    </xf>
    <xf numFmtId="164" fontId="1" fillId="0" borderId="3" xfId="0" applyNumberFormat="1" applyFont="1" applyBorder="1" applyAlignment="1">
      <alignment horizontal="left" indent="1"/>
    </xf>
    <xf numFmtId="0" fontId="1" fillId="0" borderId="4" xfId="0" applyFont="1" applyBorder="1" applyAlignment="1">
      <alignment/>
    </xf>
    <xf numFmtId="41" fontId="5" fillId="0" borderId="4" xfId="15" applyNumberFormat="1" applyFont="1" applyBorder="1" applyAlignment="1">
      <alignment/>
    </xf>
    <xf numFmtId="41" fontId="5" fillId="0" borderId="11" xfId="15" applyNumberFormat="1" applyFont="1" applyBorder="1" applyAlignment="1">
      <alignment/>
    </xf>
    <xf numFmtId="164" fontId="1" fillId="0" borderId="0" xfId="0" applyNumberFormat="1" applyFont="1" applyBorder="1" applyAlignment="1">
      <alignment horizontal="left" indent="1"/>
    </xf>
    <xf numFmtId="164" fontId="1" fillId="0" borderId="0" xfId="0" applyNumberFormat="1" applyFont="1" applyAlignment="1">
      <alignment horizontal="left" indent="1"/>
    </xf>
    <xf numFmtId="41" fontId="1" fillId="0" borderId="7" xfId="15" applyNumberFormat="1" applyFont="1" applyBorder="1" applyAlignment="1">
      <alignment/>
    </xf>
    <xf numFmtId="41" fontId="1" fillId="0" borderId="12" xfId="15" applyNumberFormat="1" applyFont="1" applyBorder="1" applyAlignment="1">
      <alignment/>
    </xf>
    <xf numFmtId="41" fontId="1" fillId="0" borderId="0" xfId="15" applyNumberFormat="1" applyFont="1" applyBorder="1" applyAlignment="1">
      <alignment/>
    </xf>
    <xf numFmtId="41" fontId="5" fillId="2" borderId="5" xfId="15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37" fontId="6" fillId="0" borderId="1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 shrinkToFit="1"/>
    </xf>
    <xf numFmtId="164" fontId="8" fillId="0" borderId="0" xfId="0" applyNumberFormat="1" applyFont="1" applyAlignment="1">
      <alignment horizontal="left"/>
    </xf>
    <xf numFmtId="43" fontId="8" fillId="0" borderId="0" xfId="15" applyFont="1" applyAlignment="1">
      <alignment horizontal="right"/>
    </xf>
    <xf numFmtId="0" fontId="5" fillId="0" borderId="4" xfId="0" applyFont="1" applyBorder="1" applyAlignment="1">
      <alignment/>
    </xf>
    <xf numFmtId="0" fontId="5" fillId="0" borderId="14" xfId="0" applyFont="1" applyBorder="1" applyAlignment="1">
      <alignment horizontal="left" indent="1"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0" xfId="0" applyFont="1" applyFill="1" applyBorder="1" applyAlignment="1">
      <alignment horizontal="left" indent="1"/>
    </xf>
    <xf numFmtId="41" fontId="5" fillId="2" borderId="10" xfId="15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164" fontId="6" fillId="0" borderId="3" xfId="0" applyNumberFormat="1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14" fontId="5" fillId="0" borderId="4" xfId="0" applyNumberFormat="1" applyFont="1" applyBorder="1" applyAlignment="1">
      <alignment horizontal="left" indent="1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7" fontId="5" fillId="0" borderId="16" xfId="15" applyNumberFormat="1" applyFont="1" applyBorder="1" applyAlignment="1">
      <alignment horizontal="right"/>
    </xf>
    <xf numFmtId="14" fontId="5" fillId="0" borderId="13" xfId="0" applyNumberFormat="1" applyFont="1" applyBorder="1" applyAlignment="1">
      <alignment horizontal="right"/>
    </xf>
    <xf numFmtId="37" fontId="5" fillId="0" borderId="15" xfId="15" applyNumberFormat="1" applyFont="1" applyBorder="1" applyAlignment="1">
      <alignment horizontal="justify" wrapText="1"/>
    </xf>
    <xf numFmtId="37" fontId="5" fillId="0" borderId="14" xfId="15" applyNumberFormat="1" applyFont="1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4" xfId="0" applyBorder="1" applyAlignment="1">
      <alignment horizontal="justify" wrapText="1"/>
    </xf>
    <xf numFmtId="0" fontId="0" fillId="0" borderId="9" xfId="0" applyBorder="1" applyAlignment="1">
      <alignment horizontal="justify" wrapText="1"/>
    </xf>
    <xf numFmtId="0" fontId="8" fillId="0" borderId="7" xfId="0" applyFont="1" applyBorder="1" applyAlignment="1">
      <alignment horizontal="center"/>
    </xf>
    <xf numFmtId="37" fontId="7" fillId="2" borderId="13" xfId="15" applyNumberFormat="1" applyFont="1" applyFill="1" applyBorder="1" applyAlignment="1">
      <alignment horizontal="right"/>
    </xf>
    <xf numFmtId="37" fontId="6" fillId="2" borderId="13" xfId="15" applyNumberFormat="1" applyFont="1" applyFill="1" applyBorder="1" applyAlignment="1">
      <alignment horizontal="right"/>
    </xf>
    <xf numFmtId="37" fontId="5" fillId="2" borderId="13" xfId="15" applyNumberFormat="1" applyFont="1" applyFill="1" applyBorder="1" applyAlignment="1">
      <alignment horizontal="right"/>
    </xf>
    <xf numFmtId="15" fontId="5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6" fillId="0" borderId="15" xfId="0" applyFont="1" applyBorder="1" applyAlignment="1">
      <alignment horizontal="right" indent="1"/>
    </xf>
    <xf numFmtId="0" fontId="6" fillId="0" borderId="14" xfId="0" applyFont="1" applyBorder="1" applyAlignment="1">
      <alignment horizontal="right" indent="1"/>
    </xf>
    <xf numFmtId="0" fontId="6" fillId="0" borderId="9" xfId="0" applyFont="1" applyBorder="1" applyAlignment="1">
      <alignment horizontal="righ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4" width="8.7109375" style="2" customWidth="1"/>
    <col min="5" max="5" width="7.140625" style="2" customWidth="1"/>
    <col min="6" max="6" width="13.00390625" style="2" customWidth="1"/>
    <col min="7" max="9" width="14.421875" style="2" customWidth="1"/>
    <col min="10" max="16384" width="9.140625" style="2" customWidth="1"/>
  </cols>
  <sheetData>
    <row r="1" ht="18.75">
      <c r="F1" s="3" t="s">
        <v>0</v>
      </c>
    </row>
    <row r="2" ht="15">
      <c r="F2" s="4" t="s">
        <v>1</v>
      </c>
    </row>
    <row r="3" ht="16.5" customHeight="1"/>
    <row r="4" ht="16.5" customHeight="1">
      <c r="F4" s="5" t="s">
        <v>2</v>
      </c>
    </row>
    <row r="5" ht="16.5" customHeight="1">
      <c r="F5" s="5" t="s">
        <v>3</v>
      </c>
    </row>
    <row r="6" ht="16.5" customHeight="1"/>
    <row r="7" spans="1:9" ht="12" customHeight="1">
      <c r="A7" s="92" t="s">
        <v>4</v>
      </c>
      <c r="B7" s="93"/>
      <c r="C7" s="93"/>
      <c r="D7" s="93"/>
      <c r="E7" s="93"/>
      <c r="F7" s="94"/>
      <c r="G7" s="92" t="s">
        <v>5</v>
      </c>
      <c r="H7" s="93"/>
      <c r="I7" s="94"/>
    </row>
    <row r="8" spans="1:9" ht="16.5" customHeight="1">
      <c r="A8" s="6"/>
      <c r="B8" s="7"/>
      <c r="C8" s="7"/>
      <c r="D8" s="7"/>
      <c r="E8" s="7"/>
      <c r="F8" s="8"/>
      <c r="G8" s="9"/>
      <c r="H8" s="7"/>
      <c r="I8" s="8"/>
    </row>
    <row r="9" spans="1:9" ht="16.5" customHeight="1">
      <c r="A9" s="10"/>
      <c r="B9" s="7"/>
      <c r="C9" s="7"/>
      <c r="D9" s="7"/>
      <c r="E9" s="7"/>
      <c r="F9" s="8"/>
      <c r="G9" s="11"/>
      <c r="H9" s="66"/>
      <c r="I9" s="67"/>
    </row>
    <row r="10" spans="1:9" ht="16.5" customHeight="1">
      <c r="A10" s="6"/>
      <c r="B10" s="7"/>
      <c r="C10" s="7"/>
      <c r="D10" s="7"/>
      <c r="E10" s="7"/>
      <c r="F10" s="8"/>
      <c r="G10" s="68"/>
      <c r="H10" s="66"/>
      <c r="I10" s="67"/>
    </row>
    <row r="11" spans="1:9" ht="16.5" customHeight="1">
      <c r="A11" s="6"/>
      <c r="B11" s="7"/>
      <c r="C11" s="7"/>
      <c r="D11" s="7"/>
      <c r="E11" s="7"/>
      <c r="F11" s="8"/>
      <c r="G11" s="68"/>
      <c r="H11" s="66"/>
      <c r="I11" s="67"/>
    </row>
    <row r="12" spans="1:9" ht="16.5" customHeight="1">
      <c r="A12" s="6"/>
      <c r="B12" s="7"/>
      <c r="C12" s="7"/>
      <c r="D12" s="7"/>
      <c r="E12" s="7"/>
      <c r="F12" s="8"/>
      <c r="G12" s="68"/>
      <c r="H12" s="66"/>
      <c r="I12" s="67"/>
    </row>
    <row r="13" spans="1:9" ht="16.5" customHeight="1">
      <c r="A13" s="12"/>
      <c r="B13" s="13"/>
      <c r="C13" s="13"/>
      <c r="D13" s="13"/>
      <c r="E13" s="13"/>
      <c r="F13" s="14"/>
      <c r="G13" s="15"/>
      <c r="H13" s="13"/>
      <c r="I13" s="14"/>
    </row>
    <row r="14" spans="1:9" ht="16.5" customHeight="1">
      <c r="A14" s="16" t="s">
        <v>86</v>
      </c>
      <c r="B14" s="17"/>
      <c r="C14" s="18"/>
      <c r="D14" s="16" t="s">
        <v>7</v>
      </c>
      <c r="E14" s="17"/>
      <c r="F14" s="18"/>
      <c r="G14" s="19" t="s">
        <v>6</v>
      </c>
      <c r="H14" s="17"/>
      <c r="I14" s="18"/>
    </row>
    <row r="15" spans="1:9" ht="16.5" customHeight="1">
      <c r="A15" s="71"/>
      <c r="B15" s="20"/>
      <c r="C15" s="14"/>
      <c r="D15" s="71"/>
      <c r="E15" s="13"/>
      <c r="F15" s="14"/>
      <c r="G15" s="12"/>
      <c r="H15" s="13"/>
      <c r="I15" s="14"/>
    </row>
    <row r="16" spans="1:9" ht="16.5" customHeight="1">
      <c r="A16" s="21" t="s">
        <v>8</v>
      </c>
      <c r="B16" s="22"/>
      <c r="C16" s="22"/>
      <c r="D16" s="22"/>
      <c r="E16" s="22"/>
      <c r="F16" s="95" t="s">
        <v>9</v>
      </c>
      <c r="G16" s="96"/>
      <c r="H16" s="92" t="s">
        <v>10</v>
      </c>
      <c r="I16" s="94"/>
    </row>
    <row r="17" spans="1:9" ht="16.5" customHeight="1">
      <c r="A17" s="21" t="s">
        <v>11</v>
      </c>
      <c r="B17" s="22"/>
      <c r="C17" s="22"/>
      <c r="D17" s="22"/>
      <c r="E17" s="22"/>
      <c r="F17" s="24" t="s">
        <v>12</v>
      </c>
      <c r="G17" s="25" t="s">
        <v>13</v>
      </c>
      <c r="H17" s="26"/>
      <c r="I17" s="27"/>
    </row>
    <row r="18" spans="1:9" ht="16.5" customHeight="1">
      <c r="A18" s="71"/>
      <c r="B18" s="28"/>
      <c r="C18" s="13"/>
      <c r="D18" s="13"/>
      <c r="E18" s="13"/>
      <c r="F18" s="29" t="s">
        <v>14</v>
      </c>
      <c r="G18" s="30" t="s">
        <v>15</v>
      </c>
      <c r="H18" s="97" t="s">
        <v>16</v>
      </c>
      <c r="I18" s="98"/>
    </row>
    <row r="19" spans="1:9" ht="16.5" customHeight="1">
      <c r="A19" s="99" t="s">
        <v>17</v>
      </c>
      <c r="B19" s="99"/>
      <c r="C19" s="99"/>
      <c r="D19" s="99"/>
      <c r="E19" s="99"/>
      <c r="F19" s="99"/>
      <c r="G19" s="99"/>
      <c r="H19" s="99"/>
      <c r="I19" s="99"/>
    </row>
    <row r="20" spans="1:9" ht="7.5" customHeight="1">
      <c r="A20" s="16"/>
      <c r="B20" s="17"/>
      <c r="C20" s="17"/>
      <c r="D20" s="17"/>
      <c r="E20" s="17"/>
      <c r="F20" s="31"/>
      <c r="G20" s="32"/>
      <c r="H20" s="32"/>
      <c r="I20" s="32"/>
    </row>
    <row r="21" spans="1:9" ht="15.75" customHeight="1">
      <c r="A21" s="21">
        <v>1</v>
      </c>
      <c r="B21" s="22" t="s">
        <v>18</v>
      </c>
      <c r="C21" s="22"/>
      <c r="D21" s="22"/>
      <c r="E21" s="22"/>
      <c r="F21" s="33"/>
      <c r="G21" s="34"/>
      <c r="H21" s="34"/>
      <c r="I21" s="34"/>
    </row>
    <row r="22" spans="1:9" ht="15.75" customHeight="1">
      <c r="A22" s="21"/>
      <c r="B22" s="22" t="s">
        <v>19</v>
      </c>
      <c r="C22" s="22"/>
      <c r="D22" s="22"/>
      <c r="E22" s="22"/>
      <c r="F22" s="33"/>
      <c r="G22" s="35"/>
      <c r="H22" s="34"/>
      <c r="I22" s="34"/>
    </row>
    <row r="23" spans="1:9" ht="15.75" customHeight="1">
      <c r="A23" s="21"/>
      <c r="B23" s="22" t="s">
        <v>20</v>
      </c>
      <c r="C23" s="22"/>
      <c r="D23" s="22"/>
      <c r="E23" s="22"/>
      <c r="F23" s="33"/>
      <c r="G23" s="69"/>
      <c r="H23" s="34"/>
      <c r="I23" s="34"/>
    </row>
    <row r="24" spans="1:9" ht="15.75" customHeight="1">
      <c r="A24" s="21"/>
      <c r="B24" s="36" t="s">
        <v>21</v>
      </c>
      <c r="C24" s="22"/>
      <c r="D24" s="22"/>
      <c r="E24" s="22"/>
      <c r="F24" s="33"/>
      <c r="G24" s="37"/>
      <c r="H24" s="34"/>
      <c r="I24" s="34"/>
    </row>
    <row r="25" spans="1:9" ht="15.75" customHeight="1">
      <c r="A25" s="21"/>
      <c r="B25" s="22" t="s">
        <v>22</v>
      </c>
      <c r="C25" s="22"/>
      <c r="D25" s="22"/>
      <c r="E25" s="22"/>
      <c r="F25" s="33"/>
      <c r="G25" s="69"/>
      <c r="H25" s="34"/>
      <c r="I25" s="34"/>
    </row>
    <row r="26" spans="1:9" ht="15.75" customHeight="1">
      <c r="A26" s="21"/>
      <c r="B26" s="36" t="s">
        <v>21</v>
      </c>
      <c r="C26" s="22"/>
      <c r="D26" s="22"/>
      <c r="E26" s="22"/>
      <c r="F26" s="33"/>
      <c r="G26" s="37"/>
      <c r="H26" s="34"/>
      <c r="I26" s="34"/>
    </row>
    <row r="27" spans="1:9" ht="15.75" customHeight="1">
      <c r="A27" s="21"/>
      <c r="B27" s="22" t="s">
        <v>23</v>
      </c>
      <c r="C27" s="22"/>
      <c r="D27" s="22"/>
      <c r="E27" s="22"/>
      <c r="F27" s="33"/>
      <c r="G27" s="34"/>
      <c r="H27" s="38">
        <f>SUM(G22:G26)</f>
        <v>0</v>
      </c>
      <c r="I27" s="34"/>
    </row>
    <row r="28" spans="1:9" ht="15.75" customHeight="1">
      <c r="A28" s="21">
        <v>2</v>
      </c>
      <c r="B28" s="22" t="s">
        <v>24</v>
      </c>
      <c r="C28" s="22"/>
      <c r="D28" s="22"/>
      <c r="E28" s="22"/>
      <c r="F28" s="33"/>
      <c r="G28" s="34"/>
      <c r="H28" s="34"/>
      <c r="I28" s="34"/>
    </row>
    <row r="29" spans="1:9" ht="15.75" customHeight="1">
      <c r="A29" s="21"/>
      <c r="B29" s="22" t="s">
        <v>25</v>
      </c>
      <c r="C29" s="22"/>
      <c r="D29" s="22"/>
      <c r="E29" s="22"/>
      <c r="F29" s="33"/>
      <c r="G29" s="35"/>
      <c r="H29" s="34"/>
      <c r="I29" s="34"/>
    </row>
    <row r="30" spans="1:9" ht="15.75" customHeight="1">
      <c r="A30" s="21"/>
      <c r="B30" s="22" t="s">
        <v>26</v>
      </c>
      <c r="C30" s="22"/>
      <c r="D30" s="22"/>
      <c r="E30" s="22"/>
      <c r="F30" s="33"/>
      <c r="G30" s="35"/>
      <c r="H30" s="34"/>
      <c r="I30" s="34"/>
    </row>
    <row r="31" spans="1:9" ht="15.75" customHeight="1">
      <c r="A31" s="21"/>
      <c r="B31" s="22" t="s">
        <v>27</v>
      </c>
      <c r="C31" s="22"/>
      <c r="D31" s="22"/>
      <c r="E31" s="22"/>
      <c r="F31" s="33"/>
      <c r="G31" s="35"/>
      <c r="H31" s="38">
        <f>SUM(G29:G31)</f>
        <v>0</v>
      </c>
      <c r="I31" s="34"/>
    </row>
    <row r="32" spans="1:9" ht="15.75" customHeight="1">
      <c r="A32" s="21">
        <v>3</v>
      </c>
      <c r="B32" s="22" t="s">
        <v>28</v>
      </c>
      <c r="C32" s="22"/>
      <c r="D32" s="22"/>
      <c r="E32" s="22"/>
      <c r="F32" s="33"/>
      <c r="G32" s="34"/>
      <c r="H32" s="39">
        <f>SUM(H27-H31)</f>
        <v>0</v>
      </c>
      <c r="I32" s="34"/>
    </row>
    <row r="33" spans="1:9" ht="15.75" customHeight="1">
      <c r="A33" s="21">
        <v>4</v>
      </c>
      <c r="B33" s="22" t="s">
        <v>29</v>
      </c>
      <c r="C33" s="22"/>
      <c r="D33" s="22"/>
      <c r="E33" s="22"/>
      <c r="F33" s="33"/>
      <c r="G33" s="34"/>
      <c r="H33" s="34"/>
      <c r="I33" s="34"/>
    </row>
    <row r="34" spans="1:9" ht="15.75" customHeight="1">
      <c r="A34" s="21"/>
      <c r="B34" s="22" t="s">
        <v>30</v>
      </c>
      <c r="C34" s="22"/>
      <c r="D34" s="22"/>
      <c r="E34" s="22"/>
      <c r="F34" s="40"/>
      <c r="G34" s="39" t="b">
        <f>IF(H32&gt;500000,0,IF(H32&gt;300000,20000,IF(H32&gt;150000,25000,IF(H32&gt;0,MIN(H32/3,30000)))))</f>
        <v>0</v>
      </c>
      <c r="H34" s="34"/>
      <c r="I34" s="34"/>
    </row>
    <row r="35" spans="1:9" ht="15.75" customHeight="1">
      <c r="A35" s="21"/>
      <c r="B35" s="22" t="s">
        <v>85</v>
      </c>
      <c r="C35" s="22"/>
      <c r="D35" s="22"/>
      <c r="E35" s="22"/>
      <c r="F35" s="33"/>
      <c r="G35" s="35"/>
      <c r="H35" s="34"/>
      <c r="I35" s="34"/>
    </row>
    <row r="36" spans="1:9" ht="15.75" customHeight="1">
      <c r="A36" s="21"/>
      <c r="B36" s="22" t="s">
        <v>31</v>
      </c>
      <c r="C36" s="22"/>
      <c r="D36" s="22"/>
      <c r="E36" s="22"/>
      <c r="F36" s="33"/>
      <c r="G36" s="47"/>
      <c r="H36" s="34"/>
      <c r="I36" s="34"/>
    </row>
    <row r="37" spans="1:9" ht="15.75" customHeight="1">
      <c r="A37" s="21">
        <v>5</v>
      </c>
      <c r="B37" s="22" t="s">
        <v>32</v>
      </c>
      <c r="C37" s="22"/>
      <c r="D37" s="22"/>
      <c r="E37" s="22"/>
      <c r="F37" s="33"/>
      <c r="G37" s="32"/>
      <c r="H37" s="41">
        <f>SUM(G34:G36)</f>
        <v>0</v>
      </c>
      <c r="I37" s="34"/>
    </row>
    <row r="38" spans="1:9" ht="15.75" customHeight="1">
      <c r="A38" s="21">
        <v>6</v>
      </c>
      <c r="B38" s="22" t="s">
        <v>33</v>
      </c>
      <c r="C38" s="22"/>
      <c r="D38" s="22"/>
      <c r="E38" s="22"/>
      <c r="F38" s="33"/>
      <c r="G38" s="34"/>
      <c r="H38" s="34"/>
      <c r="I38" s="38">
        <f>H32-H37</f>
        <v>0</v>
      </c>
    </row>
    <row r="39" spans="1:9" ht="15.75" customHeight="1">
      <c r="A39" s="21">
        <v>7</v>
      </c>
      <c r="B39" s="22" t="s">
        <v>34</v>
      </c>
      <c r="C39" s="22"/>
      <c r="D39" s="22"/>
      <c r="E39" s="22"/>
      <c r="F39" s="33"/>
      <c r="G39" s="34"/>
      <c r="H39" s="34"/>
      <c r="I39" s="34"/>
    </row>
    <row r="40" spans="1:9" ht="15.75" customHeight="1">
      <c r="A40" s="21"/>
      <c r="B40" s="22" t="s">
        <v>35</v>
      </c>
      <c r="C40" s="22"/>
      <c r="D40" s="22"/>
      <c r="E40" s="22"/>
      <c r="F40" s="33"/>
      <c r="G40" s="35"/>
      <c r="H40" s="34"/>
      <c r="I40" s="34"/>
    </row>
    <row r="41" spans="1:9" ht="15.75" customHeight="1">
      <c r="A41" s="21"/>
      <c r="B41" s="22" t="s">
        <v>36</v>
      </c>
      <c r="C41" s="22"/>
      <c r="D41" s="22"/>
      <c r="E41" s="22"/>
      <c r="F41" s="33"/>
      <c r="G41" s="35"/>
      <c r="H41" s="34"/>
      <c r="I41" s="34"/>
    </row>
    <row r="42" spans="1:9" ht="15.75" customHeight="1">
      <c r="A42" s="21"/>
      <c r="B42" s="22" t="s">
        <v>37</v>
      </c>
      <c r="C42" s="22"/>
      <c r="D42" s="22"/>
      <c r="E42" s="22"/>
      <c r="F42" s="33"/>
      <c r="G42" s="35"/>
      <c r="H42" s="34"/>
      <c r="I42" s="38">
        <f>SUM(G40:G42)</f>
        <v>0</v>
      </c>
    </row>
    <row r="43" spans="1:9" ht="15.75" customHeight="1">
      <c r="A43" s="21">
        <v>8</v>
      </c>
      <c r="B43" s="22" t="s">
        <v>38</v>
      </c>
      <c r="C43" s="22"/>
      <c r="D43" s="22"/>
      <c r="E43" s="22"/>
      <c r="F43" s="33"/>
      <c r="G43" s="34"/>
      <c r="H43" s="34"/>
      <c r="I43" s="39">
        <f>I38+I42</f>
        <v>0</v>
      </c>
    </row>
    <row r="44" spans="1:9" ht="15.75" customHeight="1">
      <c r="A44" s="21">
        <v>9</v>
      </c>
      <c r="B44" s="22" t="s">
        <v>39</v>
      </c>
      <c r="C44" s="22"/>
      <c r="D44" s="22"/>
      <c r="E44" s="22"/>
      <c r="F44" s="42" t="s">
        <v>40</v>
      </c>
      <c r="G44" s="43" t="s">
        <v>41</v>
      </c>
      <c r="H44" s="44" t="s">
        <v>42</v>
      </c>
      <c r="I44" s="45"/>
    </row>
    <row r="45" spans="1:9" ht="15.75" customHeight="1">
      <c r="A45" s="21"/>
      <c r="B45" s="22" t="s">
        <v>43</v>
      </c>
      <c r="C45" s="22"/>
      <c r="D45" s="22"/>
      <c r="E45" s="22"/>
      <c r="F45" s="46"/>
      <c r="G45" s="39">
        <f>IF(F45&lt;=10000,F45,10000)</f>
        <v>0</v>
      </c>
      <c r="H45" s="38">
        <f>G45</f>
        <v>0</v>
      </c>
      <c r="I45" s="34"/>
    </row>
    <row r="46" spans="1:9" ht="15.75" customHeight="1">
      <c r="A46" s="21"/>
      <c r="B46" s="22" t="s">
        <v>44</v>
      </c>
      <c r="C46" s="22"/>
      <c r="D46" s="22"/>
      <c r="E46" s="22"/>
      <c r="F46" s="46"/>
      <c r="G46" s="39">
        <f>IF(F46&lt;=15000,F46,15000)</f>
        <v>0</v>
      </c>
      <c r="H46" s="38">
        <f>G46</f>
        <v>0</v>
      </c>
      <c r="I46" s="34"/>
    </row>
    <row r="47" spans="1:9" ht="15.75" customHeight="1">
      <c r="A47" s="21"/>
      <c r="B47" s="22" t="s">
        <v>45</v>
      </c>
      <c r="C47" s="22"/>
      <c r="D47" s="22"/>
      <c r="E47" s="22"/>
      <c r="F47" s="46"/>
      <c r="G47" s="38">
        <f>F47</f>
        <v>0</v>
      </c>
      <c r="H47" s="38">
        <f>G47/2</f>
        <v>0</v>
      </c>
      <c r="I47" s="34"/>
    </row>
    <row r="48" spans="1:9" ht="15.75" customHeight="1">
      <c r="A48" s="21"/>
      <c r="B48" s="22" t="s">
        <v>46</v>
      </c>
      <c r="C48" s="22"/>
      <c r="D48" s="22"/>
      <c r="E48" s="22"/>
      <c r="F48" s="46"/>
      <c r="G48" s="39">
        <f>IF(F48&lt;=12000,F48,12000)</f>
        <v>0</v>
      </c>
      <c r="H48" s="38">
        <f>G48</f>
        <v>0</v>
      </c>
      <c r="I48" s="34"/>
    </row>
    <row r="49" spans="1:9" ht="15.75" customHeight="1">
      <c r="A49" s="21">
        <v>10</v>
      </c>
      <c r="B49" s="22" t="s">
        <v>47</v>
      </c>
      <c r="C49" s="22"/>
      <c r="D49" s="22"/>
      <c r="E49" s="22"/>
      <c r="F49" s="33"/>
      <c r="G49" s="34"/>
      <c r="H49" s="34"/>
      <c r="I49" s="38">
        <f>SUM(H45:H48)</f>
        <v>0</v>
      </c>
    </row>
    <row r="50" spans="1:9" ht="15.75" customHeight="1">
      <c r="A50" s="21">
        <v>11</v>
      </c>
      <c r="B50" s="22" t="s">
        <v>48</v>
      </c>
      <c r="C50" s="22"/>
      <c r="D50" s="22"/>
      <c r="E50" s="22"/>
      <c r="F50" s="33"/>
      <c r="G50" s="34"/>
      <c r="H50" s="34"/>
      <c r="I50" s="38">
        <f>I43-I49</f>
        <v>0</v>
      </c>
    </row>
    <row r="51" spans="1:9" ht="15.75" customHeight="1">
      <c r="A51" s="21">
        <v>12</v>
      </c>
      <c r="B51" s="22" t="s">
        <v>49</v>
      </c>
      <c r="C51" s="22"/>
      <c r="D51" s="22"/>
      <c r="E51" s="22"/>
      <c r="F51" s="33"/>
      <c r="G51" s="34"/>
      <c r="H51" s="34"/>
      <c r="I51" s="38">
        <f>IF(I50&gt;150000,((I50-150000)*0.3)+19000,IF(I50&gt;60000,((I50-60000)*0.2)+1000,IF(I50&gt;50000,(I50-50000)*0.1,0)))</f>
        <v>0</v>
      </c>
    </row>
    <row r="52" spans="1:9" ht="7.5" customHeight="1">
      <c r="A52" s="48"/>
      <c r="B52" s="49"/>
      <c r="C52" s="49"/>
      <c r="D52" s="49"/>
      <c r="E52" s="49"/>
      <c r="F52" s="50"/>
      <c r="G52" s="51"/>
      <c r="H52" s="51"/>
      <c r="I52" s="51"/>
    </row>
    <row r="53" spans="1:9" ht="7.5" customHeight="1">
      <c r="A53" s="52"/>
      <c r="B53" s="22"/>
      <c r="C53" s="22"/>
      <c r="D53" s="22"/>
      <c r="E53" s="22"/>
      <c r="F53" s="33"/>
      <c r="G53" s="33"/>
      <c r="H53" s="33"/>
      <c r="I53" s="33"/>
    </row>
    <row r="54" ht="16.5" customHeight="1">
      <c r="A54" s="53"/>
    </row>
    <row r="55" spans="1:9" ht="16.5" customHeight="1">
      <c r="A55" s="16"/>
      <c r="B55" s="17"/>
      <c r="C55" s="17"/>
      <c r="D55" s="17"/>
      <c r="E55" s="17"/>
      <c r="F55" s="54"/>
      <c r="G55" s="55"/>
      <c r="H55" s="55"/>
      <c r="I55" s="55"/>
    </row>
    <row r="56" spans="1:9" ht="16.5" customHeight="1">
      <c r="A56" s="21">
        <v>13</v>
      </c>
      <c r="B56" s="22" t="s">
        <v>50</v>
      </c>
      <c r="C56" s="22"/>
      <c r="D56" s="22"/>
      <c r="E56" s="22"/>
      <c r="F56" s="56"/>
      <c r="G56" s="45"/>
      <c r="H56" s="45"/>
      <c r="I56" s="45"/>
    </row>
    <row r="57" spans="1:9" ht="16.5" customHeight="1">
      <c r="A57" s="21"/>
      <c r="B57" s="22" t="s">
        <v>51</v>
      </c>
      <c r="C57" s="22"/>
      <c r="D57" s="22"/>
      <c r="E57" s="22"/>
      <c r="F57" s="42" t="s">
        <v>40</v>
      </c>
      <c r="G57" s="44" t="s">
        <v>41</v>
      </c>
      <c r="H57" s="44" t="s">
        <v>52</v>
      </c>
      <c r="I57" s="45"/>
    </row>
    <row r="58" spans="1:9" ht="16.5" customHeight="1">
      <c r="A58" s="21"/>
      <c r="B58" s="36" t="s">
        <v>53</v>
      </c>
      <c r="C58" s="22"/>
      <c r="D58" s="22"/>
      <c r="E58" s="22"/>
      <c r="F58" s="42"/>
      <c r="G58" s="44"/>
      <c r="H58" s="44"/>
      <c r="I58" s="45"/>
    </row>
    <row r="59" spans="1:9" ht="16.5" customHeight="1">
      <c r="A59" s="21"/>
      <c r="B59" s="36" t="s">
        <v>54</v>
      </c>
      <c r="C59" s="22"/>
      <c r="D59" s="22"/>
      <c r="E59" s="22"/>
      <c r="F59" s="57"/>
      <c r="G59" s="51">
        <f>F59</f>
        <v>0</v>
      </c>
      <c r="H59" s="34"/>
      <c r="I59" s="34"/>
    </row>
    <row r="60" spans="1:9" ht="16.5" customHeight="1">
      <c r="A60" s="21"/>
      <c r="B60" s="36" t="s">
        <v>55</v>
      </c>
      <c r="C60" s="22"/>
      <c r="D60" s="22"/>
      <c r="E60" s="22"/>
      <c r="F60" s="46"/>
      <c r="G60" s="51">
        <f>F60</f>
        <v>0</v>
      </c>
      <c r="H60" s="34"/>
      <c r="I60" s="34"/>
    </row>
    <row r="61" spans="1:9" ht="16.5" customHeight="1">
      <c r="A61" s="21"/>
      <c r="B61" s="36" t="s">
        <v>56</v>
      </c>
      <c r="C61" s="22"/>
      <c r="D61" s="22"/>
      <c r="E61" s="22"/>
      <c r="F61" s="46"/>
      <c r="G61" s="51">
        <f>F61</f>
        <v>0</v>
      </c>
      <c r="H61" s="34"/>
      <c r="I61" s="34"/>
    </row>
    <row r="62" spans="1:9" ht="16.5" customHeight="1">
      <c r="A62" s="21"/>
      <c r="B62" s="36" t="s">
        <v>57</v>
      </c>
      <c r="C62" s="22"/>
      <c r="D62" s="22"/>
      <c r="E62" s="22"/>
      <c r="F62" s="46"/>
      <c r="G62" s="51">
        <f>F62</f>
        <v>0</v>
      </c>
      <c r="H62" s="34"/>
      <c r="I62" s="34"/>
    </row>
    <row r="63" spans="1:9" ht="16.5" customHeight="1">
      <c r="A63" s="21"/>
      <c r="B63" s="36" t="s">
        <v>58</v>
      </c>
      <c r="C63" s="22"/>
      <c r="D63" s="22"/>
      <c r="E63" s="22"/>
      <c r="F63" s="46"/>
      <c r="G63" s="51">
        <f>F63</f>
        <v>0</v>
      </c>
      <c r="H63" s="34"/>
      <c r="I63" s="34"/>
    </row>
    <row r="64" spans="1:9" ht="16.5" customHeight="1">
      <c r="A64" s="21"/>
      <c r="B64" s="36" t="s">
        <v>59</v>
      </c>
      <c r="C64" s="22"/>
      <c r="D64" s="22"/>
      <c r="E64" s="22"/>
      <c r="F64" s="46"/>
      <c r="G64" s="51">
        <f>IF(F64&lt;=20000,F64,20000)</f>
        <v>0</v>
      </c>
      <c r="H64" s="34"/>
      <c r="I64" s="34"/>
    </row>
    <row r="65" spans="1:9" ht="16.5" customHeight="1">
      <c r="A65" s="21"/>
      <c r="B65" s="36" t="s">
        <v>60</v>
      </c>
      <c r="C65" s="22"/>
      <c r="D65" s="22"/>
      <c r="E65" s="22"/>
      <c r="F65" s="46"/>
      <c r="G65" s="51">
        <f>F65</f>
        <v>0</v>
      </c>
      <c r="H65" s="34"/>
      <c r="I65" s="34"/>
    </row>
    <row r="66" spans="1:9" ht="16.5" customHeight="1">
      <c r="A66" s="21"/>
      <c r="B66" s="36" t="s">
        <v>61</v>
      </c>
      <c r="C66" s="22"/>
      <c r="D66" s="22"/>
      <c r="E66" s="22"/>
      <c r="F66" s="41">
        <f>SUM(F59:F65)</f>
        <v>0</v>
      </c>
      <c r="G66" s="38">
        <f>IF(G65&gt;100000,100000,IF(MIN(SUM(G59:G64),70000)+G65&gt;100000,100000,MIN(SUM(G59:G64),70000)+G65))</f>
        <v>0</v>
      </c>
      <c r="H66" s="38" t="b">
        <f>IF(I43&gt;500000,0,IF(I43&gt;150000,(0.15*G66),IF(I43&gt;0,IF(H32&lt;=100000,IF(I38&gt;(0.9*I43),(0.3*G66),0.2*G66),((0.2*G66))))))</f>
        <v>0</v>
      </c>
      <c r="I66" s="34"/>
    </row>
    <row r="67" spans="1:9" ht="16.5" customHeight="1">
      <c r="A67" s="21"/>
      <c r="B67" s="22" t="s">
        <v>62</v>
      </c>
      <c r="C67" s="22"/>
      <c r="D67" s="22"/>
      <c r="E67" s="22"/>
      <c r="F67" s="42"/>
      <c r="G67" s="44"/>
      <c r="H67" s="51"/>
      <c r="I67" s="45"/>
    </row>
    <row r="68" spans="1:9" ht="16.5" customHeight="1">
      <c r="A68" s="21"/>
      <c r="B68" s="36" t="s">
        <v>63</v>
      </c>
      <c r="C68" s="22"/>
      <c r="D68" s="22"/>
      <c r="E68" s="22"/>
      <c r="F68" s="42"/>
      <c r="G68" s="44"/>
      <c r="H68" s="51"/>
      <c r="I68" s="45"/>
    </row>
    <row r="69" spans="1:9" ht="16.5" customHeight="1">
      <c r="A69" s="21"/>
      <c r="B69" s="22" t="s">
        <v>64</v>
      </c>
      <c r="C69" s="22"/>
      <c r="D69" s="22"/>
      <c r="E69" s="22"/>
      <c r="F69" s="42"/>
      <c r="G69" s="44"/>
      <c r="H69" s="51"/>
      <c r="I69" s="45"/>
    </row>
    <row r="70" spans="1:9" ht="16.5" customHeight="1">
      <c r="A70" s="21">
        <v>14</v>
      </c>
      <c r="B70" s="22" t="s">
        <v>65</v>
      </c>
      <c r="C70" s="22"/>
      <c r="D70" s="22"/>
      <c r="E70" s="22"/>
      <c r="F70" s="33"/>
      <c r="G70" s="34"/>
      <c r="H70" s="34"/>
      <c r="I70" s="34"/>
    </row>
    <row r="71" spans="1:9" ht="16.5" customHeight="1">
      <c r="A71" s="21"/>
      <c r="B71" s="22" t="s">
        <v>66</v>
      </c>
      <c r="C71" s="22"/>
      <c r="D71" s="22"/>
      <c r="E71" s="22"/>
      <c r="F71" s="33"/>
      <c r="G71" s="34"/>
      <c r="H71" s="34"/>
      <c r="I71" s="38">
        <f>SUM(H66:H69)</f>
        <v>0</v>
      </c>
    </row>
    <row r="72" spans="1:9" ht="16.5" customHeight="1">
      <c r="A72" s="21">
        <v>15</v>
      </c>
      <c r="B72" s="22" t="s">
        <v>67</v>
      </c>
      <c r="C72" s="22"/>
      <c r="D72" s="22"/>
      <c r="E72" s="22"/>
      <c r="F72" s="33"/>
      <c r="G72" s="34"/>
      <c r="H72" s="34"/>
      <c r="I72" s="38">
        <f>IF((I51-I71)&gt;0,IF(I50&gt;60000,(I51-I71)*1.05,(I51-I71)),0)</f>
        <v>0</v>
      </c>
    </row>
    <row r="73" spans="1:9" ht="16.5" customHeight="1">
      <c r="A73" s="21">
        <v>16</v>
      </c>
      <c r="B73" s="22" t="s">
        <v>68</v>
      </c>
      <c r="C73" s="22"/>
      <c r="D73" s="22"/>
      <c r="E73" s="22"/>
      <c r="F73" s="33"/>
      <c r="G73" s="34"/>
      <c r="H73" s="34"/>
      <c r="I73" s="47">
        <f>F90</f>
        <v>0</v>
      </c>
    </row>
    <row r="74" spans="1:9" ht="16.5" customHeight="1">
      <c r="A74" s="21">
        <v>17</v>
      </c>
      <c r="B74" s="22" t="s">
        <v>69</v>
      </c>
      <c r="C74" s="22"/>
      <c r="D74" s="22"/>
      <c r="E74" s="22"/>
      <c r="F74" s="33"/>
      <c r="G74" s="34"/>
      <c r="H74" s="34"/>
      <c r="I74" s="38">
        <f>I72-I73</f>
        <v>0</v>
      </c>
    </row>
    <row r="75" spans="1:9" ht="9" customHeight="1">
      <c r="A75" s="48"/>
      <c r="B75" s="49"/>
      <c r="C75" s="49"/>
      <c r="D75" s="49"/>
      <c r="E75" s="49"/>
      <c r="F75" s="50"/>
      <c r="G75" s="51"/>
      <c r="H75" s="51"/>
      <c r="I75" s="51"/>
    </row>
    <row r="76" spans="1:9" ht="16.5" customHeight="1">
      <c r="A76" s="99" t="s">
        <v>89</v>
      </c>
      <c r="B76" s="99"/>
      <c r="C76" s="99"/>
      <c r="D76" s="99"/>
      <c r="E76" s="99"/>
      <c r="F76" s="99"/>
      <c r="G76" s="99"/>
      <c r="H76" s="99"/>
      <c r="I76" s="99"/>
    </row>
    <row r="77" spans="1:9" ht="16.5" customHeight="1">
      <c r="A77" s="70" t="s">
        <v>88</v>
      </c>
      <c r="B77" s="58"/>
      <c r="C77" s="58"/>
      <c r="D77" s="58"/>
      <c r="E77" s="23"/>
      <c r="F77" s="100" t="s">
        <v>70</v>
      </c>
      <c r="G77" s="101"/>
      <c r="H77" s="102" t="s">
        <v>71</v>
      </c>
      <c r="I77" s="103"/>
    </row>
    <row r="78" spans="1:9" ht="16.5" customHeight="1">
      <c r="A78" s="89"/>
      <c r="B78" s="90"/>
      <c r="C78" s="90"/>
      <c r="D78" s="90"/>
      <c r="E78" s="91"/>
      <c r="F78" s="87"/>
      <c r="G78" s="87"/>
      <c r="H78" s="88"/>
      <c r="I78" s="88"/>
    </row>
    <row r="79" spans="1:9" ht="16.5" customHeight="1">
      <c r="A79" s="89"/>
      <c r="B79" s="90"/>
      <c r="C79" s="90"/>
      <c r="D79" s="90"/>
      <c r="E79" s="91"/>
      <c r="F79" s="87"/>
      <c r="G79" s="87"/>
      <c r="H79" s="78"/>
      <c r="I79" s="78"/>
    </row>
    <row r="80" spans="1:9" ht="16.5" customHeight="1">
      <c r="A80" s="89"/>
      <c r="B80" s="90"/>
      <c r="C80" s="90"/>
      <c r="D80" s="90"/>
      <c r="E80" s="91"/>
      <c r="F80" s="87"/>
      <c r="G80" s="87"/>
      <c r="H80" s="78"/>
      <c r="I80" s="78"/>
    </row>
    <row r="81" spans="1:9" ht="16.5" customHeight="1">
      <c r="A81" s="89"/>
      <c r="B81" s="90"/>
      <c r="C81" s="90"/>
      <c r="D81" s="90"/>
      <c r="E81" s="91"/>
      <c r="F81" s="87"/>
      <c r="G81" s="87"/>
      <c r="H81" s="78"/>
      <c r="I81" s="78"/>
    </row>
    <row r="82" spans="1:9" ht="16.5" customHeight="1">
      <c r="A82" s="89"/>
      <c r="B82" s="90"/>
      <c r="C82" s="90"/>
      <c r="D82" s="90"/>
      <c r="E82" s="91"/>
      <c r="F82" s="87"/>
      <c r="G82" s="87"/>
      <c r="H82" s="78"/>
      <c r="I82" s="78"/>
    </row>
    <row r="83" spans="1:9" ht="16.5" customHeight="1">
      <c r="A83" s="89"/>
      <c r="B83" s="90"/>
      <c r="C83" s="90"/>
      <c r="D83" s="90"/>
      <c r="E83" s="91"/>
      <c r="F83" s="87"/>
      <c r="G83" s="87"/>
      <c r="H83" s="78"/>
      <c r="I83" s="78"/>
    </row>
    <row r="84" spans="1:9" ht="16.5" customHeight="1">
      <c r="A84" s="89"/>
      <c r="B84" s="90"/>
      <c r="C84" s="90"/>
      <c r="D84" s="90"/>
      <c r="E84" s="91"/>
      <c r="F84" s="87"/>
      <c r="G84" s="87"/>
      <c r="H84" s="78"/>
      <c r="I84" s="78"/>
    </row>
    <row r="85" spans="1:9" ht="16.5" customHeight="1">
      <c r="A85" s="89"/>
      <c r="B85" s="90"/>
      <c r="C85" s="90"/>
      <c r="D85" s="90"/>
      <c r="E85" s="91"/>
      <c r="F85" s="87"/>
      <c r="G85" s="87"/>
      <c r="H85" s="78"/>
      <c r="I85" s="78"/>
    </row>
    <row r="86" spans="1:9" ht="16.5" customHeight="1">
      <c r="A86" s="89"/>
      <c r="B86" s="90"/>
      <c r="C86" s="90"/>
      <c r="D86" s="90"/>
      <c r="E86" s="91"/>
      <c r="F86" s="87"/>
      <c r="G86" s="87"/>
      <c r="H86" s="78"/>
      <c r="I86" s="78"/>
    </row>
    <row r="87" spans="1:9" ht="16.5" customHeight="1">
      <c r="A87" s="89"/>
      <c r="B87" s="90"/>
      <c r="C87" s="90"/>
      <c r="D87" s="90"/>
      <c r="E87" s="91"/>
      <c r="F87" s="87"/>
      <c r="G87" s="87"/>
      <c r="H87" s="78"/>
      <c r="I87" s="78"/>
    </row>
    <row r="88" spans="1:9" ht="16.5" customHeight="1">
      <c r="A88" s="89"/>
      <c r="B88" s="90"/>
      <c r="C88" s="90"/>
      <c r="D88" s="90"/>
      <c r="E88" s="91"/>
      <c r="F88" s="85"/>
      <c r="G88" s="85"/>
      <c r="H88" s="78"/>
      <c r="I88" s="78"/>
    </row>
    <row r="89" spans="1:9" ht="16.5" customHeight="1">
      <c r="A89" s="89"/>
      <c r="B89" s="90"/>
      <c r="C89" s="90"/>
      <c r="D89" s="90"/>
      <c r="E89" s="91"/>
      <c r="F89" s="86"/>
      <c r="G89" s="86"/>
      <c r="H89" s="78"/>
      <c r="I89" s="78"/>
    </row>
    <row r="90" spans="1:9" ht="16.5" customHeight="1" thickBot="1">
      <c r="A90" s="104" t="s">
        <v>87</v>
      </c>
      <c r="B90" s="105"/>
      <c r="C90" s="105"/>
      <c r="D90" s="105"/>
      <c r="E90" s="106"/>
      <c r="F90" s="77">
        <f>SUM(F78:G89)</f>
        <v>0</v>
      </c>
      <c r="G90" s="77"/>
      <c r="H90" s="78"/>
      <c r="I90" s="78"/>
    </row>
    <row r="91" spans="1:9" ht="16.5" customHeight="1" thickTop="1">
      <c r="A91" s="79"/>
      <c r="B91" s="80"/>
      <c r="C91" s="81"/>
      <c r="D91" s="81"/>
      <c r="E91" s="81"/>
      <c r="F91" s="82"/>
      <c r="G91" s="82"/>
      <c r="H91" s="81"/>
      <c r="I91" s="83"/>
    </row>
    <row r="92" ht="16.5" customHeight="1"/>
    <row r="93" spans="1:9" ht="16.5" customHeight="1">
      <c r="A93" s="1" t="s">
        <v>72</v>
      </c>
      <c r="B93" s="74"/>
      <c r="C93" s="74"/>
      <c r="D93" s="74"/>
      <c r="E93" s="74"/>
      <c r="F93" s="59" t="s">
        <v>73</v>
      </c>
      <c r="G93" s="74"/>
      <c r="H93" s="74"/>
      <c r="I93" s="74"/>
    </row>
    <row r="94" spans="1:9" ht="16.5" customHeight="1">
      <c r="A94" s="1" t="s">
        <v>74</v>
      </c>
      <c r="D94" s="75"/>
      <c r="E94" s="75"/>
      <c r="F94" s="59" t="s">
        <v>75</v>
      </c>
      <c r="I94" s="60">
        <f>I73</f>
        <v>0</v>
      </c>
    </row>
    <row r="95" spans="1:8" ht="16.5" customHeight="1">
      <c r="A95" s="61" t="s">
        <v>76</v>
      </c>
      <c r="B95" s="76"/>
      <c r="C95" s="76"/>
      <c r="D95" s="76"/>
      <c r="E95" s="76"/>
      <c r="F95" s="76"/>
      <c r="G95" s="76"/>
      <c r="H95" s="59" t="s">
        <v>77</v>
      </c>
    </row>
    <row r="96" ht="16.5" customHeight="1">
      <c r="A96" s="1" t="s">
        <v>78</v>
      </c>
    </row>
    <row r="97" ht="16.5" customHeight="1">
      <c r="A97" s="1" t="s">
        <v>79</v>
      </c>
    </row>
    <row r="98" ht="16.5" customHeight="1"/>
    <row r="99" spans="7:9" ht="16.5" customHeight="1">
      <c r="G99" s="49"/>
      <c r="H99" s="49"/>
      <c r="I99" s="49"/>
    </row>
    <row r="100" spans="7:9" ht="21" customHeight="1">
      <c r="G100" s="84" t="s">
        <v>80</v>
      </c>
      <c r="H100" s="84"/>
      <c r="I100" s="84"/>
    </row>
    <row r="101" spans="1:9" ht="21" customHeight="1">
      <c r="A101" s="62" t="s">
        <v>81</v>
      </c>
      <c r="B101" s="72"/>
      <c r="C101" s="72"/>
      <c r="G101" s="63" t="s">
        <v>82</v>
      </c>
      <c r="H101" s="64"/>
      <c r="I101" s="15"/>
    </row>
    <row r="102" spans="1:9" ht="21" customHeight="1">
      <c r="A102" s="62" t="s">
        <v>83</v>
      </c>
      <c r="B102" s="73"/>
      <c r="C102" s="73"/>
      <c r="G102" s="63" t="s">
        <v>84</v>
      </c>
      <c r="H102" s="65"/>
      <c r="I102" s="65"/>
    </row>
  </sheetData>
  <sheetProtection/>
  <protectedRanges>
    <protectedRange sqref="B101:C102" name="Range16"/>
    <protectedRange sqref="H101:I102" name="Range15"/>
    <protectedRange sqref="B95" name="Range14"/>
    <protectedRange sqref="I94" name="Range13"/>
    <protectedRange sqref="G40:G42" name="Range7"/>
    <protectedRange sqref="G35:G36" name="Range6"/>
    <protectedRange sqref="G21:G31" name="Range5"/>
    <protectedRange sqref="G15:I15" name="Range4"/>
    <protectedRange sqref="D15:F15" name="Range3"/>
    <protectedRange sqref="B14:C14" name="Range2"/>
    <protectedRange sqref="G8:I13" name="Range1"/>
    <protectedRange sqref="F45:F48" name="Range8"/>
    <protectedRange sqref="H22" name="Range9"/>
    <protectedRange sqref="F59:F65" name="Range10"/>
    <protectedRange sqref="H22" name="Range11"/>
    <protectedRange sqref="F78:G89" name="Range12"/>
  </protectedRanges>
  <mergeCells count="56">
    <mergeCell ref="A87:E87"/>
    <mergeCell ref="A88:E88"/>
    <mergeCell ref="A89:E89"/>
    <mergeCell ref="A90:E90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7:F7"/>
    <mergeCell ref="G7:I7"/>
    <mergeCell ref="F16:G16"/>
    <mergeCell ref="H16:I16"/>
    <mergeCell ref="H18:I18"/>
    <mergeCell ref="A19:I19"/>
    <mergeCell ref="A76:I76"/>
    <mergeCell ref="F77:G77"/>
    <mergeCell ref="H77:I77"/>
    <mergeCell ref="F78:G78"/>
    <mergeCell ref="H78:I78"/>
    <mergeCell ref="F79:G79"/>
    <mergeCell ref="H79:I79"/>
    <mergeCell ref="F80:G80"/>
    <mergeCell ref="H80:I80"/>
    <mergeCell ref="F81:G81"/>
    <mergeCell ref="H81:I81"/>
    <mergeCell ref="F82:G82"/>
    <mergeCell ref="H82:I82"/>
    <mergeCell ref="F83:G83"/>
    <mergeCell ref="H83:I83"/>
    <mergeCell ref="F84:G84"/>
    <mergeCell ref="H84:I84"/>
    <mergeCell ref="F85:G85"/>
    <mergeCell ref="H85:I85"/>
    <mergeCell ref="F86:G86"/>
    <mergeCell ref="H86:I86"/>
    <mergeCell ref="F87:G87"/>
    <mergeCell ref="H87:I87"/>
    <mergeCell ref="F88:G88"/>
    <mergeCell ref="H88:I88"/>
    <mergeCell ref="F89:G89"/>
    <mergeCell ref="H89:I89"/>
    <mergeCell ref="F90:G90"/>
    <mergeCell ref="H90:I90"/>
    <mergeCell ref="A91:I91"/>
    <mergeCell ref="G100:I100"/>
    <mergeCell ref="B101:C101"/>
    <mergeCell ref="B102:C102"/>
    <mergeCell ref="B93:E93"/>
    <mergeCell ref="G93:I93"/>
    <mergeCell ref="D94:E94"/>
    <mergeCell ref="B95:G95"/>
  </mergeCells>
  <printOptions/>
  <pageMargins left="0.25" right="0.25" top="0.5" bottom="0.5" header="0.5" footer="0.5"/>
  <pageSetup horizontalDpi="300" verticalDpi="300" orientation="portrait" paperSize="9" scale="95" r:id="rId1"/>
  <rowBreaks count="1" manualBreakCount="1">
    <brk id="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Anagha</dc:creator>
  <cp:keywords/>
  <dc:description/>
  <cp:lastModifiedBy>Ajay B Garg</cp:lastModifiedBy>
  <cp:lastPrinted>2003-08-01T10:58:53Z</cp:lastPrinted>
  <dcterms:created xsi:type="dcterms:W3CDTF">2003-07-03T19:57:39Z</dcterms:created>
  <dcterms:modified xsi:type="dcterms:W3CDTF">2003-08-11T18:15:25Z</dcterms:modified>
  <cp:category/>
  <cp:version/>
  <cp:contentType/>
  <cp:contentStatus/>
</cp:coreProperties>
</file>